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Для размещ на сайте бюджет\2023\Муниципальные программы\"/>
    </mc:Choice>
  </mc:AlternateContent>
  <bookViews>
    <workbookView xWindow="0" yWindow="0" windowWidth="28800" windowHeight="11745"/>
  </bookViews>
  <sheets>
    <sheet name="Результат" sheetId="1" r:id="rId1"/>
  </sheets>
  <definedNames>
    <definedName name="_xlnm.Print_Area" localSheetId="0">Результат!$A$1:$I$28</definedName>
  </definedNames>
  <calcPr calcId="162913" iterate="1"/>
</workbook>
</file>

<file path=xl/calcChain.xml><?xml version="1.0" encoding="utf-8"?>
<calcChain xmlns="http://schemas.openxmlformats.org/spreadsheetml/2006/main">
  <c r="F17" i="1" l="1"/>
  <c r="F8" i="1" l="1"/>
  <c r="F9" i="1"/>
  <c r="F10" i="1"/>
  <c r="F11" i="1"/>
  <c r="F12" i="1"/>
  <c r="F13" i="1"/>
  <c r="F14" i="1"/>
  <c r="F15" i="1"/>
  <c r="F16" i="1"/>
  <c r="F18" i="1"/>
  <c r="F19" i="1"/>
  <c r="F20" i="1"/>
  <c r="F21" i="1"/>
  <c r="F22" i="1"/>
  <c r="F23" i="1"/>
  <c r="F24" i="1"/>
  <c r="F25" i="1"/>
  <c r="F26" i="1"/>
  <c r="F7" i="1"/>
  <c r="C25" i="1"/>
  <c r="C24" i="1"/>
  <c r="C26" i="1" s="1"/>
  <c r="G26" i="1" l="1"/>
  <c r="I26" i="1"/>
  <c r="I25" i="1"/>
  <c r="G25" i="1"/>
  <c r="H26" i="1"/>
  <c r="E26" i="1"/>
  <c r="D26" i="1"/>
  <c r="H24" i="1" l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7" i="1"/>
  <c r="E24" i="1"/>
  <c r="G24" i="1" s="1"/>
  <c r="D24" i="1"/>
  <c r="I22" i="1" l="1"/>
  <c r="I21" i="1"/>
  <c r="I20" i="1"/>
  <c r="I19" i="1"/>
  <c r="I16" i="1"/>
  <c r="I15" i="1"/>
  <c r="I14" i="1"/>
  <c r="I13" i="1"/>
  <c r="I12" i="1"/>
  <c r="I11" i="1"/>
  <c r="I10" i="1"/>
  <c r="I9" i="1"/>
  <c r="I8" i="1"/>
  <c r="I7" i="1"/>
  <c r="I23" i="1"/>
  <c r="I18" i="1" l="1"/>
  <c r="I24" i="1" l="1"/>
</calcChain>
</file>

<file path=xl/sharedStrings.xml><?xml version="1.0" encoding="utf-8"?>
<sst xmlns="http://schemas.openxmlformats.org/spreadsheetml/2006/main" count="48" uniqueCount="48">
  <si>
    <t>Наименование</t>
  </si>
  <si>
    <t>(в рублях)</t>
  </si>
  <si>
    <t>Темп роста к соответствующему периоду предыдущего года, %</t>
  </si>
  <si>
    <t>Код целевой статьи расходов</t>
  </si>
  <si>
    <t>0200000000</t>
  </si>
  <si>
    <t>0300000000</t>
  </si>
  <si>
    <t>0400000000</t>
  </si>
  <si>
    <t>0500000000</t>
  </si>
  <si>
    <t>0600000000</t>
  </si>
  <si>
    <t>0700000000</t>
  </si>
  <si>
    <t>0800000000</t>
  </si>
  <si>
    <t>0900000000</t>
  </si>
  <si>
    <t>1000000000</t>
  </si>
  <si>
    <t>1100000000</t>
  </si>
  <si>
    <t>1200000000</t>
  </si>
  <si>
    <t>1300000000</t>
  </si>
  <si>
    <t>1400000000</t>
  </si>
  <si>
    <t>1500000000</t>
  </si>
  <si>
    <t>1600000000</t>
  </si>
  <si>
    <t>1700000000</t>
  </si>
  <si>
    <t xml:space="preserve"> Муниципальная программа "Здравоохранение"</t>
  </si>
  <si>
    <t xml:space="preserve"> Муниципальная программа "Образование"</t>
  </si>
  <si>
    <t xml:space="preserve"> Муниципальная программа "Социальная защита населения"</t>
  </si>
  <si>
    <t xml:space="preserve"> Муниципальная программа "Спорт"</t>
  </si>
  <si>
    <t>Муниципальная программа "Развитие сельского хозяйства"</t>
  </si>
  <si>
    <t>Муниципальная программа "Экология и окружающая среда"</t>
  </si>
  <si>
    <t>Муниципальная программа "Безопасность и обеспечение безопасности жизнедеятельности населения"</t>
  </si>
  <si>
    <t>Муниципальная программа "Жилище"</t>
  </si>
  <si>
    <t>Муниципальная программа "Предпринимательство"</t>
  </si>
  <si>
    <t>Муниципальная программа "Управление имуществом и муниципальными финансами"</t>
  </si>
  <si>
    <t>Муниципальная программа "Развитие институтов гражданского общества, повышение эффективности местного самоуправления и реализации молодежной политики"</t>
  </si>
  <si>
    <t>Муниципальная программа "Развитие и функционирование дорожно-транспортного комплекса"</t>
  </si>
  <si>
    <t>Муниципальная программа "Цифровое муниципальное образование"</t>
  </si>
  <si>
    <t>Муниципальная программа "Архитектура и градостроительство"</t>
  </si>
  <si>
    <t>Муниципальная программа "Формирование современной комфортной городской среды"</t>
  </si>
  <si>
    <t>0100000000</t>
  </si>
  <si>
    <t>Сведения об исполнении бюджета городского округа Лотошино Московской области по расходам в разрезе муниципальных программ в сравнении с запланированными значениями на соответствующий период (финансовый год) и в сравнении с соответствующим периодом прошлого года (по состоянию на 01.04.2023 года)</t>
  </si>
  <si>
    <t>Годовые бюджетные назначения в соответствии с отчетом об исполнении бюджета городского округа Лотошино на 2023 год</t>
  </si>
  <si>
    <t>Фактически исполнено по состоянию на 01.04.2023</t>
  </si>
  <si>
    <t>Фактически исполнено по состоянию на 01.04.2022</t>
  </si>
  <si>
    <t xml:space="preserve"> Муниципальная программа "Культура и туризм"</t>
  </si>
  <si>
    <t>Муниципальная программа "Развитие инженерной инфраструктуры, энергоэффективности и отрасли обращения с отходами"</t>
  </si>
  <si>
    <t>Непрограммные расходы</t>
  </si>
  <si>
    <t>Итого по программам</t>
  </si>
  <si>
    <t>Расходы всего</t>
  </si>
  <si>
    <t>% исполнения годовых бюджетных назначений в соответствии с отчетом об исполнении бюджета городского округа Лотошино на 2023 год</t>
  </si>
  <si>
    <t>Годовые бюджетные назначения в соответствии с Решением Совета депутатов от 22.12.2022 №386/48 на 2023 год (в редакции от 16.02.2023 №408/49)</t>
  </si>
  <si>
    <t>% исполнения годовых бюджетных назначений  в соответствии с Решением Совета депутатов от 22.12.2022 №386/48 на 2023 год (в редакции от 16.02.2023 №408/49)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</si>
</sst>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[&gt;=0.005]#,##0.00;[Red][&lt;=-0.005]\-#,##0.00;#,##0.00"/>
    <numFmt numFmtId="165" formatCode="#,##0.00_ ;[Red]\-#,##0.00\ "/>
    <numFmt numFmtId="166" formatCode="0.0"/>
    <numFmt numFmtId="167" formatCode="#,##0.0_ ;[Red]\-#,##0.0\ "/>
  </numFmts>
  <fonts count="8" x14ac:knownFonts="1">
    <font>
      <sz val="11"/>
      <color indexed="8"/>
      <name val="Calibri"/>
      <family val="2"/>
      <scheme val="minor"/>
    </font>
    <font>
      <sz val="8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2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0" xfId="0" applyFont="1" applyBorder="1" applyAlignment="1"/>
    <xf numFmtId="0" fontId="1" fillId="0" borderId="0" xfId="0" applyNumberFormat="1" applyFont="1" applyBorder="1" applyAlignment="1">
      <alignment horizontal="left" vertical="center" wrapText="1"/>
    </xf>
    <xf numFmtId="0" fontId="1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vertical="center" wrapText="1"/>
    </xf>
    <xf numFmtId="0" fontId="1" fillId="0" borderId="0" xfId="0" applyNumberFormat="1" applyFont="1" applyBorder="1" applyAlignment="1">
      <alignment vertical="center" wrapText="1"/>
    </xf>
    <xf numFmtId="165" fontId="2" fillId="0" borderId="0" xfId="0" applyNumberFormat="1" applyFont="1" applyBorder="1" applyAlignment="1"/>
    <xf numFmtId="166" fontId="1" fillId="0" borderId="0" xfId="0" applyNumberFormat="1" applyFont="1" applyBorder="1" applyAlignment="1">
      <alignment horizontal="left" vertical="center" wrapText="1"/>
    </xf>
    <xf numFmtId="166" fontId="1" fillId="0" borderId="0" xfId="0" applyNumberFormat="1" applyFont="1" applyBorder="1" applyAlignment="1">
      <alignment horizontal="center" vertical="center" wrapText="1"/>
    </xf>
    <xf numFmtId="166" fontId="2" fillId="0" borderId="0" xfId="0" applyNumberFormat="1" applyFont="1" applyBorder="1" applyAlignment="1"/>
    <xf numFmtId="166" fontId="0" fillId="0" borderId="0" xfId="0" applyNumberFormat="1"/>
    <xf numFmtId="0" fontId="0" fillId="2" borderId="0" xfId="0" applyFill="1"/>
    <xf numFmtId="164" fontId="2" fillId="2" borderId="1" xfId="0" applyNumberFormat="1" applyFont="1" applyFill="1" applyBorder="1" applyAlignment="1">
      <alignment horizontal="right" vertical="center"/>
    </xf>
    <xf numFmtId="0" fontId="2" fillId="2" borderId="1" xfId="0" applyNumberFormat="1" applyFont="1" applyFill="1" applyBorder="1" applyAlignment="1">
      <alignment horizontal="left" vertical="center" wrapText="1"/>
    </xf>
    <xf numFmtId="164" fontId="6" fillId="0" borderId="1" xfId="0" applyNumberFormat="1" applyFont="1" applyBorder="1" applyAlignment="1">
      <alignment horizontal="right" vertical="center"/>
    </xf>
    <xf numFmtId="0" fontId="7" fillId="0" borderId="1" xfId="0" applyFont="1" applyBorder="1"/>
    <xf numFmtId="49" fontId="7" fillId="0" borderId="1" xfId="0" applyNumberFormat="1" applyFont="1" applyBorder="1" applyAlignment="1">
      <alignment vertical="center"/>
    </xf>
    <xf numFmtId="0" fontId="6" fillId="0" borderId="1" xfId="0" applyNumberFormat="1" applyFont="1" applyBorder="1" applyAlignment="1">
      <alignment horizontal="left" vertical="center"/>
    </xf>
    <xf numFmtId="164" fontId="6" fillId="2" borderId="1" xfId="0" applyNumberFormat="1" applyFont="1" applyFill="1" applyBorder="1" applyAlignment="1">
      <alignment horizontal="right" vertical="center"/>
    </xf>
    <xf numFmtId="49" fontId="7" fillId="0" borderId="1" xfId="0" applyNumberFormat="1" applyFont="1" applyFill="1" applyBorder="1" applyAlignment="1">
      <alignment vertical="center"/>
    </xf>
    <xf numFmtId="0" fontId="2" fillId="0" borderId="1" xfId="0" applyNumberFormat="1" applyFont="1" applyFill="1" applyBorder="1" applyAlignment="1">
      <alignment horizontal="left" vertical="center" wrapText="1"/>
    </xf>
    <xf numFmtId="164" fontId="2" fillId="0" borderId="1" xfId="0" applyNumberFormat="1" applyFont="1" applyFill="1" applyBorder="1" applyAlignment="1">
      <alignment horizontal="right" vertical="center"/>
    </xf>
    <xf numFmtId="0" fontId="0" fillId="0" borderId="0" xfId="0" applyFill="1"/>
    <xf numFmtId="0" fontId="0" fillId="0" borderId="0" xfId="0" applyAlignment="1">
      <alignment horizontal="right"/>
    </xf>
    <xf numFmtId="166" fontId="2" fillId="2" borderId="1" xfId="0" applyNumberFormat="1" applyFont="1" applyFill="1" applyBorder="1" applyAlignment="1">
      <alignment horizontal="center" vertical="center"/>
    </xf>
    <xf numFmtId="166" fontId="6" fillId="2" borderId="1" xfId="0" applyNumberFormat="1" applyFont="1" applyFill="1" applyBorder="1" applyAlignment="1">
      <alignment horizontal="center" vertical="center"/>
    </xf>
    <xf numFmtId="166" fontId="2" fillId="0" borderId="1" xfId="0" applyNumberFormat="1" applyFont="1" applyFill="1" applyBorder="1" applyAlignment="1">
      <alignment horizontal="center" vertical="center"/>
    </xf>
    <xf numFmtId="166" fontId="6" fillId="0" borderId="1" xfId="0" applyNumberFormat="1" applyFont="1" applyBorder="1" applyAlignment="1">
      <alignment horizontal="center" vertical="center"/>
    </xf>
    <xf numFmtId="167" fontId="2" fillId="2" borderId="1" xfId="0" applyNumberFormat="1" applyFont="1" applyFill="1" applyBorder="1" applyAlignment="1">
      <alignment horizontal="center" vertical="center"/>
    </xf>
    <xf numFmtId="167" fontId="6" fillId="2" borderId="1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5" fillId="0" borderId="0" xfId="0" applyNumberFormat="1" applyFont="1" applyBorder="1" applyAlignment="1">
      <alignment horizontal="center" vertical="center" wrapText="1"/>
    </xf>
    <xf numFmtId="166" fontId="1" fillId="0" borderId="1" xfId="0" applyNumberFormat="1" applyFont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tabSelected="1" view="pageBreakPreview" topLeftCell="A4" zoomScaleNormal="100" zoomScaleSheetLayoutView="100" workbookViewId="0">
      <selection activeCell="I18" sqref="I18"/>
    </sheetView>
  </sheetViews>
  <sheetFormatPr defaultRowHeight="15" x14ac:dyDescent="0.25"/>
  <cols>
    <col min="1" max="1" width="12" customWidth="1"/>
    <col min="2" max="2" width="41.7109375" customWidth="1"/>
    <col min="3" max="3" width="20.7109375" customWidth="1"/>
    <col min="4" max="4" width="17.5703125" customWidth="1"/>
    <col min="5" max="6" width="15.140625" customWidth="1"/>
    <col min="7" max="7" width="15.85546875" style="10" customWidth="1"/>
    <col min="8" max="8" width="14.7109375" style="11" customWidth="1"/>
    <col min="9" max="9" width="12" bestFit="1" customWidth="1"/>
  </cols>
  <sheetData>
    <row r="1" spans="1:10" ht="68.25" customHeight="1" x14ac:dyDescent="0.25">
      <c r="A1" s="32" t="s">
        <v>36</v>
      </c>
      <c r="B1" s="32"/>
      <c r="C1" s="32"/>
      <c r="D1" s="32"/>
      <c r="E1" s="32"/>
      <c r="F1" s="32"/>
      <c r="G1" s="32"/>
      <c r="H1" s="32"/>
      <c r="I1" s="32"/>
    </row>
    <row r="2" spans="1:10" ht="15" customHeight="1" x14ac:dyDescent="0.25">
      <c r="B2" s="1"/>
      <c r="C2" s="1"/>
      <c r="D2" s="2"/>
      <c r="E2" s="2"/>
      <c r="F2" s="2"/>
      <c r="G2" s="7"/>
    </row>
    <row r="3" spans="1:10" ht="15" customHeight="1" x14ac:dyDescent="0.25">
      <c r="D3" s="3"/>
      <c r="E3" s="3"/>
      <c r="F3" s="3"/>
      <c r="G3" s="8"/>
      <c r="I3" s="23" t="s">
        <v>1</v>
      </c>
    </row>
    <row r="4" spans="1:10" ht="108" customHeight="1" x14ac:dyDescent="0.25">
      <c r="A4" s="31" t="s">
        <v>3</v>
      </c>
      <c r="B4" s="31" t="s">
        <v>0</v>
      </c>
      <c r="C4" s="35" t="s">
        <v>46</v>
      </c>
      <c r="D4" s="35" t="s">
        <v>37</v>
      </c>
      <c r="E4" s="35" t="s">
        <v>38</v>
      </c>
      <c r="F4" s="35" t="s">
        <v>47</v>
      </c>
      <c r="G4" s="33" t="s">
        <v>45</v>
      </c>
      <c r="H4" s="34" t="s">
        <v>39</v>
      </c>
      <c r="I4" s="33" t="s">
        <v>2</v>
      </c>
      <c r="J4" s="5"/>
    </row>
    <row r="5" spans="1:10" ht="15" customHeight="1" x14ac:dyDescent="0.25">
      <c r="A5" s="31"/>
      <c r="B5" s="31"/>
      <c r="C5" s="36"/>
      <c r="D5" s="36"/>
      <c r="E5" s="36"/>
      <c r="F5" s="36"/>
      <c r="G5" s="33"/>
      <c r="H5" s="34"/>
      <c r="I5" s="33"/>
    </row>
    <row r="6" spans="1:10" ht="33.75" customHeight="1" x14ac:dyDescent="0.25">
      <c r="A6" s="31"/>
      <c r="B6" s="31"/>
      <c r="C6" s="37"/>
      <c r="D6" s="37"/>
      <c r="E6" s="37"/>
      <c r="F6" s="37"/>
      <c r="G6" s="33"/>
      <c r="H6" s="34"/>
      <c r="I6" s="33"/>
    </row>
    <row r="7" spans="1:10" ht="30" customHeight="1" x14ac:dyDescent="0.25">
      <c r="A7" s="16" t="s">
        <v>35</v>
      </c>
      <c r="B7" s="13" t="s">
        <v>20</v>
      </c>
      <c r="C7" s="12">
        <v>280000</v>
      </c>
      <c r="D7" s="12">
        <v>280000</v>
      </c>
      <c r="E7" s="12">
        <v>56000</v>
      </c>
      <c r="F7" s="28">
        <f>E7/C7*100</f>
        <v>20</v>
      </c>
      <c r="G7" s="24">
        <f>E7/D7*100</f>
        <v>20</v>
      </c>
      <c r="H7" s="12">
        <v>42000</v>
      </c>
      <c r="I7" s="24">
        <f t="shared" ref="I7:I17" si="0">E7/H7*100</f>
        <v>133.33333333333331</v>
      </c>
    </row>
    <row r="8" spans="1:10" ht="30" customHeight="1" x14ac:dyDescent="0.25">
      <c r="A8" s="16" t="s">
        <v>4</v>
      </c>
      <c r="B8" s="13" t="s">
        <v>40</v>
      </c>
      <c r="C8" s="12">
        <v>146411274.21000001</v>
      </c>
      <c r="D8" s="12">
        <v>143051274.21000001</v>
      </c>
      <c r="E8" s="12">
        <v>33083766.379999999</v>
      </c>
      <c r="F8" s="28">
        <f t="shared" ref="F8:F26" si="1">E8/C8*100</f>
        <v>22.596460934113193</v>
      </c>
      <c r="G8" s="24">
        <f t="shared" ref="G8:G26" si="2">E8/D8*100</f>
        <v>23.127208452147627</v>
      </c>
      <c r="H8" s="12">
        <v>32225678.949999999</v>
      </c>
      <c r="I8" s="24">
        <f t="shared" si="0"/>
        <v>102.66274430193192</v>
      </c>
    </row>
    <row r="9" spans="1:10" ht="30" customHeight="1" x14ac:dyDescent="0.25">
      <c r="A9" s="16" t="s">
        <v>5</v>
      </c>
      <c r="B9" s="13" t="s">
        <v>21</v>
      </c>
      <c r="C9" s="12">
        <v>771361404.84000003</v>
      </c>
      <c r="D9" s="12">
        <v>768717492.03999996</v>
      </c>
      <c r="E9" s="12">
        <v>87031560.489999995</v>
      </c>
      <c r="F9" s="28">
        <f t="shared" si="1"/>
        <v>11.282851325450039</v>
      </c>
      <c r="G9" s="24">
        <f t="shared" si="2"/>
        <v>11.321657356727787</v>
      </c>
      <c r="H9" s="12">
        <v>75339491.519999996</v>
      </c>
      <c r="I9" s="24">
        <f t="shared" si="0"/>
        <v>115.51917690723485</v>
      </c>
    </row>
    <row r="10" spans="1:10" ht="39.75" customHeight="1" x14ac:dyDescent="0.25">
      <c r="A10" s="16" t="s">
        <v>6</v>
      </c>
      <c r="B10" s="13" t="s">
        <v>22</v>
      </c>
      <c r="C10" s="12">
        <v>10186458</v>
      </c>
      <c r="D10" s="12">
        <v>10186458</v>
      </c>
      <c r="E10" s="12">
        <v>1435609.74</v>
      </c>
      <c r="F10" s="28">
        <f t="shared" si="1"/>
        <v>14.093316243978036</v>
      </c>
      <c r="G10" s="24">
        <f t="shared" si="2"/>
        <v>14.093316243978036</v>
      </c>
      <c r="H10" s="12">
        <v>5779697.4500000002</v>
      </c>
      <c r="I10" s="24">
        <f t="shared" si="0"/>
        <v>24.838838925729583</v>
      </c>
    </row>
    <row r="11" spans="1:10" ht="30" customHeight="1" x14ac:dyDescent="0.25">
      <c r="A11" s="16" t="s">
        <v>7</v>
      </c>
      <c r="B11" s="13" t="s">
        <v>23</v>
      </c>
      <c r="C11" s="12">
        <v>74081000</v>
      </c>
      <c r="D11" s="12">
        <v>74081000</v>
      </c>
      <c r="E11" s="12">
        <v>16635203.369999999</v>
      </c>
      <c r="F11" s="28">
        <f t="shared" si="1"/>
        <v>22.455424967265561</v>
      </c>
      <c r="G11" s="24">
        <f t="shared" si="2"/>
        <v>22.455424967265561</v>
      </c>
      <c r="H11" s="12">
        <v>14836557.539999999</v>
      </c>
      <c r="I11" s="24">
        <f t="shared" si="0"/>
        <v>112.1230671276054</v>
      </c>
    </row>
    <row r="12" spans="1:10" ht="30" customHeight="1" x14ac:dyDescent="0.25">
      <c r="A12" s="16" t="s">
        <v>8</v>
      </c>
      <c r="B12" s="13" t="s">
        <v>24</v>
      </c>
      <c r="C12" s="12">
        <v>10788850</v>
      </c>
      <c r="D12" s="12">
        <v>12794246.439999999</v>
      </c>
      <c r="E12" s="12">
        <v>60280.81</v>
      </c>
      <c r="F12" s="28">
        <f t="shared" si="1"/>
        <v>0.55873248770721629</v>
      </c>
      <c r="G12" s="24">
        <f t="shared" si="2"/>
        <v>0.47115561109982812</v>
      </c>
      <c r="H12" s="12">
        <v>661434.48</v>
      </c>
      <c r="I12" s="24">
        <f t="shared" si="0"/>
        <v>9.1136479610195096</v>
      </c>
    </row>
    <row r="13" spans="1:10" ht="37.5" customHeight="1" x14ac:dyDescent="0.25">
      <c r="A13" s="16" t="s">
        <v>9</v>
      </c>
      <c r="B13" s="13" t="s">
        <v>25</v>
      </c>
      <c r="C13" s="12">
        <v>2187050</v>
      </c>
      <c r="D13" s="12">
        <v>2187050</v>
      </c>
      <c r="E13" s="12">
        <v>225000</v>
      </c>
      <c r="F13" s="28">
        <f t="shared" si="1"/>
        <v>10.287830639445829</v>
      </c>
      <c r="G13" s="24">
        <f t="shared" si="2"/>
        <v>10.287830639445829</v>
      </c>
      <c r="H13" s="12">
        <v>254963</v>
      </c>
      <c r="I13" s="24">
        <f t="shared" si="0"/>
        <v>88.248098743739291</v>
      </c>
    </row>
    <row r="14" spans="1:10" ht="45.75" customHeight="1" x14ac:dyDescent="0.25">
      <c r="A14" s="16" t="s">
        <v>10</v>
      </c>
      <c r="B14" s="13" t="s">
        <v>26</v>
      </c>
      <c r="C14" s="12">
        <v>20475642.02</v>
      </c>
      <c r="D14" s="12">
        <v>20475642.02</v>
      </c>
      <c r="E14" s="12">
        <v>1702613.96</v>
      </c>
      <c r="F14" s="28">
        <f t="shared" si="1"/>
        <v>8.3153141588280217</v>
      </c>
      <c r="G14" s="24">
        <f t="shared" si="2"/>
        <v>8.3153141588280217</v>
      </c>
      <c r="H14" s="12">
        <v>1727912.03</v>
      </c>
      <c r="I14" s="24">
        <f t="shared" si="0"/>
        <v>98.535916785069205</v>
      </c>
    </row>
    <row r="15" spans="1:10" ht="30.75" customHeight="1" x14ac:dyDescent="0.25">
      <c r="A15" s="16" t="s">
        <v>11</v>
      </c>
      <c r="B15" s="13" t="s">
        <v>27</v>
      </c>
      <c r="C15" s="12">
        <v>17610100</v>
      </c>
      <c r="D15" s="12">
        <v>17417763.559999999</v>
      </c>
      <c r="E15" s="12">
        <v>13599073.02</v>
      </c>
      <c r="F15" s="28">
        <f t="shared" si="1"/>
        <v>77.22314478623062</v>
      </c>
      <c r="G15" s="24">
        <f t="shared" si="2"/>
        <v>78.075884846837369</v>
      </c>
      <c r="H15" s="12">
        <v>5224977.5599999996</v>
      </c>
      <c r="I15" s="24">
        <f t="shared" si="0"/>
        <v>260.27045788881821</v>
      </c>
    </row>
    <row r="16" spans="1:10" ht="55.5" customHeight="1" x14ac:dyDescent="0.25">
      <c r="A16" s="16" t="s">
        <v>12</v>
      </c>
      <c r="B16" s="13" t="s">
        <v>41</v>
      </c>
      <c r="C16" s="12">
        <v>31812610</v>
      </c>
      <c r="D16" s="12">
        <v>31812610</v>
      </c>
      <c r="E16" s="12">
        <v>18907.11</v>
      </c>
      <c r="F16" s="28">
        <f t="shared" si="1"/>
        <v>5.9432753238417096E-2</v>
      </c>
      <c r="G16" s="24">
        <f t="shared" si="2"/>
        <v>5.9432753238417096E-2</v>
      </c>
      <c r="H16" s="12">
        <v>7903.2</v>
      </c>
      <c r="I16" s="24">
        <f t="shared" si="0"/>
        <v>239.23360157910722</v>
      </c>
    </row>
    <row r="17" spans="1:9" ht="30" customHeight="1" x14ac:dyDescent="0.25">
      <c r="A17" s="16" t="s">
        <v>13</v>
      </c>
      <c r="B17" s="13" t="s">
        <v>28</v>
      </c>
      <c r="C17" s="12">
        <v>300000</v>
      </c>
      <c r="D17" s="12">
        <v>300000</v>
      </c>
      <c r="E17" s="12">
        <v>0</v>
      </c>
      <c r="F17" s="28">
        <f t="shared" si="1"/>
        <v>0</v>
      </c>
      <c r="G17" s="24">
        <f t="shared" si="2"/>
        <v>0</v>
      </c>
      <c r="H17" s="12">
        <v>0</v>
      </c>
      <c r="I17" s="24">
        <v>0</v>
      </c>
    </row>
    <row r="18" spans="1:9" s="22" customFormat="1" ht="30" customHeight="1" x14ac:dyDescent="0.25">
      <c r="A18" s="19" t="s">
        <v>14</v>
      </c>
      <c r="B18" s="20" t="s">
        <v>29</v>
      </c>
      <c r="C18" s="12">
        <v>150384333.72</v>
      </c>
      <c r="D18" s="21">
        <v>150384333.72</v>
      </c>
      <c r="E18" s="21">
        <v>26536269.559999999</v>
      </c>
      <c r="F18" s="28">
        <f t="shared" si="1"/>
        <v>17.645634291539817</v>
      </c>
      <c r="G18" s="24">
        <f t="shared" si="2"/>
        <v>17.645634291539817</v>
      </c>
      <c r="H18" s="21">
        <v>21084194.600000001</v>
      </c>
      <c r="I18" s="26">
        <f t="shared" ref="I18:I22" si="3">E18/H18*100</f>
        <v>125.85858774041098</v>
      </c>
    </row>
    <row r="19" spans="1:9" s="22" customFormat="1" ht="69" customHeight="1" x14ac:dyDescent="0.25">
      <c r="A19" s="19" t="s">
        <v>15</v>
      </c>
      <c r="B19" s="20" t="s">
        <v>30</v>
      </c>
      <c r="C19" s="12">
        <v>14896030</v>
      </c>
      <c r="D19" s="21">
        <v>14896030</v>
      </c>
      <c r="E19" s="21">
        <v>2344003.92</v>
      </c>
      <c r="F19" s="28">
        <f t="shared" si="1"/>
        <v>15.735762615945323</v>
      </c>
      <c r="G19" s="24">
        <f t="shared" si="2"/>
        <v>15.735762615945323</v>
      </c>
      <c r="H19" s="21">
        <v>2846079.95</v>
      </c>
      <c r="I19" s="26">
        <f t="shared" si="3"/>
        <v>82.359032816347963</v>
      </c>
    </row>
    <row r="20" spans="1:9" ht="42.75" customHeight="1" x14ac:dyDescent="0.25">
      <c r="A20" s="16" t="s">
        <v>16</v>
      </c>
      <c r="B20" s="13" t="s">
        <v>31</v>
      </c>
      <c r="C20" s="12">
        <v>106209561.15000001</v>
      </c>
      <c r="D20" s="12">
        <v>133112501.15000001</v>
      </c>
      <c r="E20" s="12">
        <v>15410629.390000001</v>
      </c>
      <c r="F20" s="28">
        <f t="shared" si="1"/>
        <v>14.509644163048122</v>
      </c>
      <c r="G20" s="24">
        <f t="shared" si="2"/>
        <v>11.577146591689596</v>
      </c>
      <c r="H20" s="12">
        <v>15520332.960000001</v>
      </c>
      <c r="I20" s="24">
        <f t="shared" si="3"/>
        <v>99.293162264735329</v>
      </c>
    </row>
    <row r="21" spans="1:9" ht="30" customHeight="1" x14ac:dyDescent="0.25">
      <c r="A21" s="16" t="s">
        <v>17</v>
      </c>
      <c r="B21" s="13" t="s">
        <v>32</v>
      </c>
      <c r="C21" s="12">
        <v>24676800</v>
      </c>
      <c r="D21" s="12">
        <v>28036800</v>
      </c>
      <c r="E21" s="12">
        <v>6576298.4199999999</v>
      </c>
      <c r="F21" s="28">
        <f t="shared" si="1"/>
        <v>26.649721276664724</v>
      </c>
      <c r="G21" s="24">
        <f t="shared" si="2"/>
        <v>23.455952248473437</v>
      </c>
      <c r="H21" s="12">
        <v>5591678.7300000004</v>
      </c>
      <c r="I21" s="24">
        <f t="shared" si="3"/>
        <v>117.60865989523685</v>
      </c>
    </row>
    <row r="22" spans="1:9" ht="30" customHeight="1" x14ac:dyDescent="0.25">
      <c r="A22" s="16" t="s">
        <v>18</v>
      </c>
      <c r="B22" s="13" t="s">
        <v>33</v>
      </c>
      <c r="C22" s="12">
        <v>1593984</v>
      </c>
      <c r="D22" s="12">
        <v>1593984</v>
      </c>
      <c r="E22" s="12">
        <v>113493.98</v>
      </c>
      <c r="F22" s="28">
        <f t="shared" si="1"/>
        <v>7.1201454970689788</v>
      </c>
      <c r="G22" s="24">
        <f t="shared" si="2"/>
        <v>7.1201454970689788</v>
      </c>
      <c r="H22" s="12">
        <v>60569.06</v>
      </c>
      <c r="I22" s="24">
        <f t="shared" si="3"/>
        <v>187.37946403658898</v>
      </c>
    </row>
    <row r="23" spans="1:9" ht="30" customHeight="1" x14ac:dyDescent="0.25">
      <c r="A23" s="16" t="s">
        <v>19</v>
      </c>
      <c r="B23" s="13" t="s">
        <v>34</v>
      </c>
      <c r="C23" s="12">
        <v>366380467.77999997</v>
      </c>
      <c r="D23" s="12">
        <v>367703667.77999997</v>
      </c>
      <c r="E23" s="12">
        <v>18157448.84</v>
      </c>
      <c r="F23" s="28">
        <f t="shared" si="1"/>
        <v>4.9558997918259609</v>
      </c>
      <c r="G23" s="24">
        <f t="shared" si="2"/>
        <v>4.9380657390841547</v>
      </c>
      <c r="H23" s="12">
        <v>15212159.93</v>
      </c>
      <c r="I23" s="24">
        <f t="shared" ref="I23:I26" si="4">E23/H23*100</f>
        <v>119.3614116835018</v>
      </c>
    </row>
    <row r="24" spans="1:9" x14ac:dyDescent="0.25">
      <c r="A24" s="15"/>
      <c r="B24" s="17" t="s">
        <v>43</v>
      </c>
      <c r="C24" s="18">
        <f>SUM(C7:C23)</f>
        <v>1749635565.7200003</v>
      </c>
      <c r="D24" s="14">
        <f>SUM(D7:D23)</f>
        <v>1777030852.9200001</v>
      </c>
      <c r="E24" s="14">
        <f>SUM(E7:E23)</f>
        <v>222986158.98999998</v>
      </c>
      <c r="F24" s="29">
        <f t="shared" si="1"/>
        <v>12.744720292550635</v>
      </c>
      <c r="G24" s="25">
        <f t="shared" si="2"/>
        <v>12.548243527881986</v>
      </c>
      <c r="H24" s="18">
        <f>SUM(H7:H23)</f>
        <v>196415630.95999998</v>
      </c>
      <c r="I24" s="27">
        <f t="shared" si="4"/>
        <v>113.52770545813185</v>
      </c>
    </row>
    <row r="25" spans="1:9" x14ac:dyDescent="0.25">
      <c r="A25" s="15"/>
      <c r="B25" s="17" t="s">
        <v>42</v>
      </c>
      <c r="C25" s="18">
        <f>4250000+529434.28</f>
        <v>4779434.28</v>
      </c>
      <c r="D25" s="14">
        <v>4779434.28</v>
      </c>
      <c r="E25" s="14">
        <v>786695.7</v>
      </c>
      <c r="F25" s="29">
        <f t="shared" si="1"/>
        <v>16.46001710478588</v>
      </c>
      <c r="G25" s="25">
        <f t="shared" si="2"/>
        <v>16.46001710478588</v>
      </c>
      <c r="H25" s="18">
        <v>1081279.8899999999</v>
      </c>
      <c r="I25" s="27">
        <f t="shared" si="4"/>
        <v>72.755972553970281</v>
      </c>
    </row>
    <row r="26" spans="1:9" x14ac:dyDescent="0.25">
      <c r="A26" s="15"/>
      <c r="B26" s="17" t="s">
        <v>44</v>
      </c>
      <c r="C26" s="18">
        <f>C24+C25</f>
        <v>1754415000.0000002</v>
      </c>
      <c r="D26" s="14">
        <f>D24+D25</f>
        <v>1781810287.2</v>
      </c>
      <c r="E26" s="14">
        <f>E24+E25</f>
        <v>223772854.68999997</v>
      </c>
      <c r="F26" s="29">
        <f t="shared" si="1"/>
        <v>12.754841624701108</v>
      </c>
      <c r="G26" s="25">
        <f t="shared" si="2"/>
        <v>12.558736263760412</v>
      </c>
      <c r="H26" s="14">
        <f t="shared" ref="H26" si="5">H24+H25</f>
        <v>197496910.84999996</v>
      </c>
      <c r="I26" s="27">
        <f t="shared" si="4"/>
        <v>113.30448346098775</v>
      </c>
    </row>
    <row r="27" spans="1:9" x14ac:dyDescent="0.25">
      <c r="B27" s="1"/>
      <c r="C27" s="1"/>
      <c r="D27" s="6"/>
      <c r="E27" s="6"/>
      <c r="F27" s="6"/>
      <c r="G27" s="9"/>
    </row>
    <row r="28" spans="1:9" ht="22.5" customHeight="1" x14ac:dyDescent="0.25">
      <c r="B28" s="30"/>
      <c r="C28" s="30"/>
      <c r="D28" s="30"/>
      <c r="E28" s="4"/>
      <c r="F28" s="4"/>
    </row>
  </sheetData>
  <mergeCells count="11">
    <mergeCell ref="B28:D28"/>
    <mergeCell ref="A4:A6"/>
    <mergeCell ref="A1:I1"/>
    <mergeCell ref="I4:I6"/>
    <mergeCell ref="H4:H6"/>
    <mergeCell ref="B4:B6"/>
    <mergeCell ref="G4:G6"/>
    <mergeCell ref="C4:C6"/>
    <mergeCell ref="D4:D6"/>
    <mergeCell ref="E4:E6"/>
    <mergeCell ref="F4:F6"/>
  </mergeCells>
  <pageMargins left="0.23622047244094491" right="0.23622047244094491" top="0.74803149606299213" bottom="0.74803149606299213" header="0.23622047244094491" footer="0.23622047244094491"/>
  <pageSetup paperSize="9" scale="6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Результат</vt:lpstr>
      <vt:lpstr>Результат!Область_печати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Админ</cp:lastModifiedBy>
  <cp:lastPrinted>2024-03-28T10:27:53Z</cp:lastPrinted>
  <dcterms:created xsi:type="dcterms:W3CDTF">2021-04-12T14:52:46Z</dcterms:created>
  <dcterms:modified xsi:type="dcterms:W3CDTF">2024-03-28T11:23:13Z</dcterms:modified>
</cp:coreProperties>
</file>